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oBase\Digital Vault\Current\Corey.Mellor\HAFB_High Pressure Fire Loop_ Repair\CNS\MACC IV\"/>
    </mc:Choice>
  </mc:AlternateContent>
  <bookViews>
    <workbookView xWindow="-50" yWindow="200" windowWidth="17430" windowHeight="12840" firstSheet="1" activeTab="10"/>
  </bookViews>
  <sheets>
    <sheet name="C&amp;D Form" sheetId="1" r:id="rId1"/>
    <sheet name="Asphalt" sheetId="2" r:id="rId2"/>
    <sheet name="Cardboard" sheetId="3" r:id="rId3"/>
    <sheet name="Concrete" sheetId="4" r:id="rId4"/>
    <sheet name="Dry Wall" sheetId="5" r:id="rId5"/>
    <sheet name="Green Waste" sheetId="6" r:id="rId6"/>
    <sheet name="Lumber-Wood" sheetId="7" r:id="rId7"/>
    <sheet name="Metals" sheetId="8" r:id="rId8"/>
    <sheet name="Rock-Stone" sheetId="9" r:id="rId9"/>
    <sheet name="Soil" sheetId="10" r:id="rId10"/>
    <sheet name="Other" sheetId="11" r:id="rId11"/>
  </sheets>
  <definedNames>
    <definedName name="_xlnm.Print_Area" localSheetId="0">'C&amp;D Form'!$B$5:$F$32</definedName>
  </definedNames>
  <calcPr calcId="162913"/>
</workbook>
</file>

<file path=xl/calcChain.xml><?xml version="1.0" encoding="utf-8"?>
<calcChain xmlns="http://schemas.openxmlformats.org/spreadsheetml/2006/main">
  <c r="E24" i="1" l="1"/>
  <c r="H19" i="8"/>
  <c r="D21" i="1" s="1"/>
  <c r="I19" i="8"/>
  <c r="I19" i="9"/>
  <c r="H19" i="9"/>
  <c r="C22" i="1" s="1"/>
  <c r="G19" i="9"/>
  <c r="D22" i="1" s="1"/>
  <c r="I19" i="10"/>
  <c r="E23" i="1" s="1"/>
  <c r="G19" i="10"/>
  <c r="D23" i="1" s="1"/>
  <c r="I19" i="11"/>
  <c r="H19" i="11"/>
  <c r="G19" i="11"/>
  <c r="D24" i="1" s="1"/>
  <c r="F16" i="11"/>
  <c r="F15" i="11"/>
  <c r="F14" i="11"/>
  <c r="F13" i="11"/>
  <c r="F12" i="11"/>
  <c r="F11" i="11"/>
  <c r="F10" i="11"/>
  <c r="D9" i="11"/>
  <c r="F9" i="11" s="1"/>
  <c r="F8" i="11"/>
  <c r="D8" i="11"/>
  <c r="D7" i="11"/>
  <c r="F7" i="11" s="1"/>
  <c r="D6" i="11"/>
  <c r="F6" i="11" s="1"/>
  <c r="D5" i="11"/>
  <c r="F5" i="11" s="1"/>
  <c r="D4" i="11"/>
  <c r="F4" i="11" s="1"/>
  <c r="D3" i="11"/>
  <c r="F3" i="11" s="1"/>
  <c r="I19" i="6"/>
  <c r="H19" i="6"/>
  <c r="G19" i="6"/>
  <c r="F16" i="6"/>
  <c r="F15" i="6"/>
  <c r="F14" i="6"/>
  <c r="F13" i="6"/>
  <c r="F12" i="6"/>
  <c r="F11" i="6"/>
  <c r="F10" i="6"/>
  <c r="D9" i="6"/>
  <c r="F9" i="6" s="1"/>
  <c r="D8" i="6"/>
  <c r="F8" i="6" s="1"/>
  <c r="D7" i="6"/>
  <c r="F7" i="6" s="1"/>
  <c r="D6" i="6"/>
  <c r="F6" i="6" s="1"/>
  <c r="D5" i="6"/>
  <c r="F5" i="6" s="1"/>
  <c r="D4" i="6"/>
  <c r="F4" i="6" s="1"/>
  <c r="D3" i="6"/>
  <c r="F3" i="6" s="1"/>
  <c r="I19" i="3"/>
  <c r="H19" i="3"/>
  <c r="G19" i="3"/>
  <c r="F16" i="3"/>
  <c r="F15" i="3"/>
  <c r="F14" i="3"/>
  <c r="F13" i="3"/>
  <c r="F12" i="3"/>
  <c r="F11" i="3"/>
  <c r="F10" i="3"/>
  <c r="D9" i="3"/>
  <c r="F9" i="3" s="1"/>
  <c r="D8" i="3"/>
  <c r="F8" i="3" s="1"/>
  <c r="D7" i="3"/>
  <c r="F7" i="3" s="1"/>
  <c r="D6" i="3"/>
  <c r="F6" i="3" s="1"/>
  <c r="D5" i="3"/>
  <c r="F5" i="3" s="1"/>
  <c r="F4" i="3"/>
  <c r="D4" i="3"/>
  <c r="D3" i="3"/>
  <c r="F3" i="3" s="1"/>
  <c r="D18" i="10"/>
  <c r="D17" i="10"/>
  <c r="D16" i="10"/>
  <c r="D15" i="10"/>
  <c r="D14" i="10"/>
  <c r="F14" i="10" s="1"/>
  <c r="D13" i="10"/>
  <c r="F13" i="10" s="1"/>
  <c r="D12" i="10"/>
  <c r="D11" i="10"/>
  <c r="F11" i="10" s="1"/>
  <c r="D10" i="10"/>
  <c r="F10" i="10" s="1"/>
  <c r="D4" i="10"/>
  <c r="F4" i="10" s="1"/>
  <c r="D5" i="10"/>
  <c r="F5" i="10" s="1"/>
  <c r="D6" i="10"/>
  <c r="F6" i="10" s="1"/>
  <c r="D7" i="10"/>
  <c r="D8" i="10"/>
  <c r="F8" i="10" s="1"/>
  <c r="C17" i="1"/>
  <c r="D17" i="1"/>
  <c r="G19" i="4"/>
  <c r="H19" i="4"/>
  <c r="I19" i="4"/>
  <c r="E17" i="1" s="1"/>
  <c r="F3" i="10"/>
  <c r="D5" i="2"/>
  <c r="F5" i="2" s="1"/>
  <c r="D6" i="2"/>
  <c r="F6" i="2" s="1"/>
  <c r="D7" i="2"/>
  <c r="D8" i="2"/>
  <c r="D9" i="2"/>
  <c r="F9" i="2" s="1"/>
  <c r="D4" i="2"/>
  <c r="G3" i="8"/>
  <c r="I3" i="8" s="1"/>
  <c r="F16" i="9"/>
  <c r="F15" i="9"/>
  <c r="F14" i="9"/>
  <c r="F13" i="9"/>
  <c r="F12" i="9"/>
  <c r="F11" i="9"/>
  <c r="F10" i="9"/>
  <c r="F9" i="9"/>
  <c r="F8" i="9"/>
  <c r="F7" i="9"/>
  <c r="F6" i="9"/>
  <c r="F5" i="9"/>
  <c r="F4" i="9"/>
  <c r="D3" i="9"/>
  <c r="F3" i="9" s="1"/>
  <c r="F19" i="9" s="1"/>
  <c r="G4" i="8"/>
  <c r="G5" i="8"/>
  <c r="G6" i="8"/>
  <c r="G7" i="8"/>
  <c r="G8" i="8"/>
  <c r="G9" i="8"/>
  <c r="G10" i="8"/>
  <c r="G11" i="8"/>
  <c r="G12" i="8"/>
  <c r="G13" i="8"/>
  <c r="G14" i="8"/>
  <c r="G15" i="8"/>
  <c r="G16" i="8"/>
  <c r="E22" i="1"/>
  <c r="F16" i="10"/>
  <c r="F15" i="10"/>
  <c r="F12" i="10"/>
  <c r="F7" i="10"/>
  <c r="F19" i="10" s="1"/>
  <c r="J19" i="8"/>
  <c r="E21" i="1" s="1"/>
  <c r="E19" i="1"/>
  <c r="D19" i="1"/>
  <c r="C19" i="1"/>
  <c r="E18" i="1"/>
  <c r="C18" i="1"/>
  <c r="E16" i="1"/>
  <c r="D16" i="1"/>
  <c r="C16" i="1"/>
  <c r="K19" i="7"/>
  <c r="E20" i="1" s="1"/>
  <c r="I16" i="7"/>
  <c r="I15" i="7"/>
  <c r="I14" i="7"/>
  <c r="I13" i="7"/>
  <c r="I12" i="7"/>
  <c r="I11" i="7"/>
  <c r="I10" i="7"/>
  <c r="I9" i="7"/>
  <c r="I8" i="7"/>
  <c r="I7" i="7"/>
  <c r="I6" i="7"/>
  <c r="I5" i="7"/>
  <c r="I4" i="7"/>
  <c r="F3" i="7"/>
  <c r="G3" i="7" s="1"/>
  <c r="J3" i="7" s="1"/>
  <c r="J19" i="7" s="1"/>
  <c r="C20" i="1" s="1"/>
  <c r="C24" i="1"/>
  <c r="D18" i="4"/>
  <c r="D11" i="4"/>
  <c r="F11" i="4" s="1"/>
  <c r="D12" i="4"/>
  <c r="F12" i="4" s="1"/>
  <c r="D13" i="4"/>
  <c r="D14" i="4"/>
  <c r="D15" i="4"/>
  <c r="F15" i="4" s="1"/>
  <c r="D16" i="4"/>
  <c r="F16" i="4" s="1"/>
  <c r="D17" i="4"/>
  <c r="D4" i="4"/>
  <c r="F4" i="4" s="1"/>
  <c r="D5" i="4"/>
  <c r="D6" i="4"/>
  <c r="F6" i="4" s="1"/>
  <c r="D7" i="4"/>
  <c r="F7" i="4" s="1"/>
  <c r="D8" i="4"/>
  <c r="F8" i="4" s="1"/>
  <c r="D10" i="4"/>
  <c r="F10" i="4" s="1"/>
  <c r="I19" i="2"/>
  <c r="E15" i="1" s="1"/>
  <c r="H19" i="2"/>
  <c r="C15" i="1" s="1"/>
  <c r="G19" i="2"/>
  <c r="D15" i="1" s="1"/>
  <c r="I19" i="5"/>
  <c r="H19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G19" i="5" s="1"/>
  <c r="D18" i="1" s="1"/>
  <c r="D3" i="5"/>
  <c r="F14" i="4"/>
  <c r="F13" i="4"/>
  <c r="F5" i="4"/>
  <c r="D3" i="4"/>
  <c r="F3" i="4" s="1"/>
  <c r="F4" i="2"/>
  <c r="F7" i="2"/>
  <c r="F8" i="2"/>
  <c r="F10" i="2"/>
  <c r="F11" i="2"/>
  <c r="F12" i="2"/>
  <c r="F13" i="2"/>
  <c r="F14" i="2"/>
  <c r="F15" i="2"/>
  <c r="F16" i="2"/>
  <c r="F3" i="2"/>
  <c r="D3" i="2"/>
  <c r="I19" i="7" l="1"/>
  <c r="D20" i="1" s="1"/>
  <c r="D25" i="1" s="1"/>
  <c r="F19" i="11"/>
  <c r="F19" i="6"/>
  <c r="F19" i="3"/>
  <c r="H3" i="10"/>
  <c r="F19" i="2"/>
  <c r="C21" i="1"/>
  <c r="E25" i="1"/>
  <c r="D27" i="1" s="1"/>
  <c r="F19" i="4"/>
  <c r="F19" i="5"/>
  <c r="H19" i="10" l="1"/>
  <c r="C23" i="1" s="1"/>
  <c r="C25" i="1" s="1"/>
  <c r="C39" i="1" s="1"/>
  <c r="E39" i="1"/>
  <c r="D26" i="1" l="1"/>
  <c r="D28" i="1" s="1"/>
  <c r="D29" i="1" s="1"/>
  <c r="D39" i="1" s="1"/>
</calcChain>
</file>

<file path=xl/sharedStrings.xml><?xml version="1.0" encoding="utf-8"?>
<sst xmlns="http://schemas.openxmlformats.org/spreadsheetml/2006/main" count="163" uniqueCount="67">
  <si>
    <t>Hill AFB Construction and Demolition Waste Diversion Report</t>
  </si>
  <si>
    <t>MATERIAL</t>
  </si>
  <si>
    <t>Reused</t>
  </si>
  <si>
    <t>(tons)</t>
  </si>
  <si>
    <t>Recycled</t>
  </si>
  <si>
    <t>Disposed</t>
  </si>
  <si>
    <t>Recycling Service Provider Used</t>
  </si>
  <si>
    <t>Asphalt</t>
  </si>
  <si>
    <t>Cardboard</t>
  </si>
  <si>
    <t>Concrete</t>
  </si>
  <si>
    <t>Dry Wall</t>
  </si>
  <si>
    <t>Green Waste</t>
  </si>
  <si>
    <t>Lumber/Wood</t>
  </si>
  <si>
    <t>Metal(s)  RR track</t>
  </si>
  <si>
    <t>Rock/Stone</t>
  </si>
  <si>
    <t>Soil:</t>
  </si>
  <si>
    <t>Contractor Superintendant Signature</t>
  </si>
  <si>
    <t>Date</t>
  </si>
  <si>
    <t xml:space="preserve">Contractor: </t>
  </si>
  <si>
    <t xml:space="preserve">Project Manager: </t>
  </si>
  <si>
    <r>
      <t>Project Title</t>
    </r>
    <r>
      <rPr>
        <sz val="12"/>
        <color theme="1"/>
        <rFont val="Times New Roman"/>
        <family val="1"/>
      </rPr>
      <t>:</t>
    </r>
  </si>
  <si>
    <r>
      <t>Contract No</t>
    </r>
    <r>
      <rPr>
        <sz val="12"/>
        <color theme="1"/>
        <rFont val="Times New Roman"/>
        <family val="1"/>
      </rPr>
      <t xml:space="preserve">.:  </t>
    </r>
  </si>
  <si>
    <r>
      <t>Project No</t>
    </r>
    <r>
      <rPr>
        <sz val="12"/>
        <color theme="1"/>
        <rFont val="Times New Roman"/>
        <family val="1"/>
      </rPr>
      <t>.: KRSM</t>
    </r>
  </si>
  <si>
    <r>
      <t>B.  Total amount of material disposed of:  _______________</t>
    </r>
    <r>
      <rPr>
        <u/>
        <sz val="12"/>
        <color theme="1"/>
        <rFont val="Times New Roman"/>
        <family val="1"/>
      </rPr>
      <t>0</t>
    </r>
    <r>
      <rPr>
        <sz val="12"/>
        <color theme="1"/>
        <rFont val="Times New Roman"/>
        <family val="1"/>
      </rPr>
      <t>_____________ (tons); attach copy of weigh tickets or estimate</t>
    </r>
  </si>
  <si>
    <r>
      <t>C.  Total amount of solid waste generated (A + B): ______</t>
    </r>
    <r>
      <rPr>
        <u/>
        <sz val="12"/>
        <color theme="1"/>
        <rFont val="Times New Roman"/>
        <family val="1"/>
      </rPr>
      <t>1163.5________________</t>
    </r>
    <r>
      <rPr>
        <sz val="12"/>
        <color theme="1"/>
        <rFont val="Times New Roman"/>
        <family val="1"/>
      </rPr>
      <t xml:space="preserve"> (tons)</t>
    </r>
  </si>
  <si>
    <r>
      <t>D.  Percent recycled or reused [(A/C )x100]: __</t>
    </r>
    <r>
      <rPr>
        <u/>
        <sz val="12"/>
        <color theme="1"/>
        <rFont val="Times New Roman"/>
        <family val="1"/>
      </rPr>
      <t>100__%</t>
    </r>
    <r>
      <rPr>
        <sz val="12"/>
        <color theme="1"/>
        <rFont val="Times New Roman"/>
        <family val="1"/>
      </rPr>
      <t xml:space="preserve"> ;  Attach justification if recyclable material is disposed of instead reused/recycled</t>
    </r>
  </si>
  <si>
    <r>
      <t>______</t>
    </r>
    <r>
      <rPr>
        <u/>
        <sz val="12"/>
        <color theme="1"/>
        <rFont val="Times New Roman"/>
        <family val="1"/>
      </rPr>
      <t>Patrick Peterson__________________________</t>
    </r>
  </si>
  <si>
    <r>
      <t>__</t>
    </r>
    <r>
      <rPr>
        <u/>
        <sz val="12"/>
        <color theme="1"/>
        <rFont val="Times New Roman"/>
        <family val="1"/>
      </rPr>
      <t>26 June 2012</t>
    </r>
    <r>
      <rPr>
        <sz val="12"/>
        <color theme="1"/>
        <rFont val="Times New Roman"/>
        <family val="1"/>
      </rPr>
      <t>____________________</t>
    </r>
  </si>
  <si>
    <t xml:space="preserve">A.  Total amount of materials </t>
  </si>
  <si>
    <t>Total recycled and reused</t>
  </si>
  <si>
    <t>Total material disposed</t>
  </si>
  <si>
    <t>Total solid Waste</t>
  </si>
  <si>
    <t xml:space="preserve">Percent recycled or reused [(A/C )x100]: </t>
  </si>
  <si>
    <t>(tons); attach copy of weigh tickets or estimate</t>
  </si>
  <si>
    <t>tons</t>
  </si>
  <si>
    <t>TOTALS</t>
  </si>
  <si>
    <t>Drywall</t>
  </si>
  <si>
    <t>l</t>
  </si>
  <si>
    <t>w</t>
  </si>
  <si>
    <t>t</t>
  </si>
  <si>
    <t>pcf</t>
  </si>
  <si>
    <t>weight</t>
  </si>
  <si>
    <t>sf</t>
  </si>
  <si>
    <t>thick</t>
  </si>
  <si>
    <t>cf</t>
  </si>
  <si>
    <t>Tons</t>
  </si>
  <si>
    <t>recycled</t>
  </si>
  <si>
    <t>resued</t>
  </si>
  <si>
    <t>disposed</t>
  </si>
  <si>
    <t>C&amp;G</t>
  </si>
  <si>
    <t>LF</t>
  </si>
  <si>
    <t>SF/FT</t>
  </si>
  <si>
    <t>SF</t>
  </si>
  <si>
    <t>reused</t>
  </si>
  <si>
    <t>Slabs</t>
  </si>
  <si>
    <t>Think</t>
  </si>
  <si>
    <t>CF</t>
  </si>
  <si>
    <t xml:space="preserve">Other: </t>
  </si>
  <si>
    <t>PLF</t>
  </si>
  <si>
    <t>CY</t>
  </si>
  <si>
    <t>PCF</t>
  </si>
  <si>
    <t>CARDBOARD</t>
  </si>
  <si>
    <t>depth</t>
  </si>
  <si>
    <t>Slabs- side walks</t>
  </si>
  <si>
    <t>These total transferred</t>
  </si>
  <si>
    <t>place total in correct column</t>
  </si>
  <si>
    <t>Use tabs below for totalaling weigh tickets of caculatiing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</si>
</sst>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indent="3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left" wrapText="1" indent="3"/>
    </xf>
    <xf numFmtId="2" fontId="1" fillId="0" borderId="0" xfId="0" applyNumberFormat="1" applyFon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/>
    <xf numFmtId="0" fontId="1" fillId="0" borderId="19" xfId="0" applyFont="1" applyBorder="1"/>
    <xf numFmtId="0" fontId="1" fillId="0" borderId="3" xfId="0" applyFont="1" applyBorder="1"/>
    <xf numFmtId="0" fontId="1" fillId="0" borderId="20" xfId="0" applyFont="1" applyBorder="1"/>
    <xf numFmtId="0" fontId="1" fillId="0" borderId="0" xfId="0" applyFont="1" applyBorder="1"/>
    <xf numFmtId="0" fontId="1" fillId="0" borderId="8" xfId="0" applyFont="1" applyBorder="1"/>
    <xf numFmtId="0" fontId="2" fillId="0" borderId="20" xfId="0" applyFont="1" applyBorder="1" applyAlignment="1">
      <alignment horizontal="right"/>
    </xf>
    <xf numFmtId="0" fontId="1" fillId="0" borderId="0" xfId="0" applyFont="1" applyBorder="1" applyAlignment="1"/>
    <xf numFmtId="0" fontId="2" fillId="0" borderId="25" xfId="0" applyFont="1" applyBorder="1" applyAlignment="1">
      <alignment horizontal="center" vertical="center"/>
    </xf>
    <xf numFmtId="0" fontId="1" fillId="0" borderId="20" xfId="0" applyFont="1" applyBorder="1" applyAlignment="1">
      <alignment horizontal="left" indent="3"/>
    </xf>
    <xf numFmtId="0" fontId="1" fillId="0" borderId="0" xfId="0" applyFont="1" applyBorder="1" applyAlignment="1">
      <alignment horizontal="left" indent="3"/>
    </xf>
    <xf numFmtId="0" fontId="1" fillId="0" borderId="27" xfId="0" applyFont="1" applyBorder="1"/>
    <xf numFmtId="0" fontId="1" fillId="0" borderId="0" xfId="0" applyFont="1" applyBorder="1" applyAlignment="1">
      <alignment horizontal="center"/>
    </xf>
    <xf numFmtId="0" fontId="1" fillId="0" borderId="26" xfId="0" applyFont="1" applyBorder="1" applyAlignment="1">
      <alignment horizontal="left" indent="3"/>
    </xf>
    <xf numFmtId="0" fontId="1" fillId="0" borderId="1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indent="3"/>
    </xf>
    <xf numFmtId="0" fontId="1" fillId="2" borderId="4" xfId="0" applyFont="1" applyFill="1" applyBorder="1"/>
    <xf numFmtId="0" fontId="1" fillId="0" borderId="29" xfId="0" applyFont="1" applyBorder="1"/>
    <xf numFmtId="0" fontId="0" fillId="0" borderId="0" xfId="0" applyAlignment="1">
      <alignment horizontal="center"/>
    </xf>
    <xf numFmtId="0" fontId="1" fillId="0" borderId="5" xfId="0" applyFont="1" applyBorder="1"/>
    <xf numFmtId="14" fontId="1" fillId="0" borderId="28" xfId="0" applyNumberFormat="1" applyFont="1" applyBorder="1"/>
    <xf numFmtId="0" fontId="1" fillId="0" borderId="31" xfId="0" applyFont="1" applyBorder="1" applyAlignment="1">
      <alignment horizontal="left" indent="3"/>
    </xf>
    <xf numFmtId="10" fontId="1" fillId="0" borderId="14" xfId="0" applyNumberFormat="1" applyFont="1" applyBorder="1"/>
    <xf numFmtId="0" fontId="1" fillId="2" borderId="1" xfId="0" applyFont="1" applyFill="1" applyBorder="1"/>
    <xf numFmtId="0" fontId="1" fillId="2" borderId="7" xfId="0" applyFont="1" applyFill="1" applyBorder="1" applyAlignment="1">
      <alignment horizontal="left" indent="3"/>
    </xf>
    <xf numFmtId="0" fontId="1" fillId="2" borderId="2" xfId="0" applyFont="1" applyFill="1" applyBorder="1"/>
    <xf numFmtId="0" fontId="1" fillId="0" borderId="0" xfId="0" quotePrefix="1" applyFont="1" applyBorder="1" applyAlignme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wrapText="1"/>
    </xf>
    <xf numFmtId="164" fontId="1" fillId="0" borderId="1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32" xfId="0" applyNumberFormat="1" applyFont="1" applyBorder="1" applyAlignment="1">
      <alignment horizontal="center" vertical="center"/>
    </xf>
    <xf numFmtId="164" fontId="1" fillId="0" borderId="33" xfId="0" applyNumberFormat="1" applyFont="1" applyBorder="1" applyAlignment="1">
      <alignment horizontal="center" vertical="center"/>
    </xf>
    <xf numFmtId="164" fontId="1" fillId="0" borderId="6" xfId="0" applyNumberFormat="1" applyFont="1" applyBorder="1"/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46"/>
  <sheetViews>
    <sheetView workbookViewId="0">
      <selection activeCell="E29" sqref="E29"/>
    </sheetView>
  </sheetViews>
  <sheetFormatPr defaultColWidth="9.1796875" defaultRowHeight="15.5" x14ac:dyDescent="0.35"/>
  <cols>
    <col min="1" max="1" width="9.1796875" style="2"/>
    <col min="2" max="2" width="30.453125" style="2" customWidth="1"/>
    <col min="3" max="5" width="15.7265625" style="2" customWidth="1"/>
    <col min="6" max="6" width="39.26953125" style="2" customWidth="1"/>
    <col min="7" max="16384" width="9.1796875" style="2"/>
  </cols>
  <sheetData>
    <row r="4" spans="2:6" ht="16" thickBot="1" x14ac:dyDescent="0.4"/>
    <row r="5" spans="2:6" x14ac:dyDescent="0.35">
      <c r="B5" s="15"/>
      <c r="C5" s="16"/>
      <c r="D5" s="16"/>
      <c r="E5" s="16"/>
      <c r="F5" s="17"/>
    </row>
    <row r="6" spans="2:6" x14ac:dyDescent="0.35">
      <c r="B6" s="55" t="s">
        <v>0</v>
      </c>
      <c r="C6" s="56"/>
      <c r="D6" s="56"/>
      <c r="E6" s="56"/>
      <c r="F6" s="57"/>
    </row>
    <row r="7" spans="2:6" x14ac:dyDescent="0.35">
      <c r="B7" s="18"/>
      <c r="C7" s="19"/>
      <c r="D7" s="19"/>
      <c r="E7" s="19"/>
      <c r="F7" s="20"/>
    </row>
    <row r="8" spans="2:6" x14ac:dyDescent="0.35">
      <c r="B8" s="21" t="s">
        <v>20</v>
      </c>
      <c r="C8" s="22"/>
      <c r="D8" s="19"/>
      <c r="E8" s="19"/>
      <c r="F8" s="20"/>
    </row>
    <row r="9" spans="2:6" x14ac:dyDescent="0.35">
      <c r="B9" s="21" t="s">
        <v>21</v>
      </c>
      <c r="C9" s="22"/>
      <c r="D9" s="19"/>
      <c r="E9" s="19"/>
      <c r="F9" s="20"/>
    </row>
    <row r="10" spans="2:6" x14ac:dyDescent="0.35">
      <c r="B10" s="21" t="s">
        <v>22</v>
      </c>
      <c r="C10" s="41"/>
      <c r="D10" s="19"/>
      <c r="E10" s="19"/>
      <c r="F10" s="20"/>
    </row>
    <row r="11" spans="2:6" x14ac:dyDescent="0.35">
      <c r="B11" s="21" t="s">
        <v>19</v>
      </c>
      <c r="C11" s="22"/>
      <c r="D11" s="19"/>
      <c r="E11" s="19"/>
      <c r="F11" s="20"/>
    </row>
    <row r="12" spans="2:6" x14ac:dyDescent="0.35">
      <c r="B12" s="21" t="s">
        <v>18</v>
      </c>
      <c r="C12" s="22"/>
      <c r="D12" s="19"/>
      <c r="E12" s="19"/>
      <c r="F12" s="20"/>
    </row>
    <row r="13" spans="2:6" x14ac:dyDescent="0.35">
      <c r="B13" s="51" t="s">
        <v>1</v>
      </c>
      <c r="C13" s="12" t="s">
        <v>2</v>
      </c>
      <c r="D13" s="12" t="s">
        <v>4</v>
      </c>
      <c r="E13" s="12" t="s">
        <v>5</v>
      </c>
      <c r="F13" s="53" t="s">
        <v>6</v>
      </c>
    </row>
    <row r="14" spans="2:6" ht="16" thickBot="1" x14ac:dyDescent="0.4">
      <c r="B14" s="52"/>
      <c r="C14" s="23" t="s">
        <v>3</v>
      </c>
      <c r="D14" s="23" t="s">
        <v>3</v>
      </c>
      <c r="E14" s="23" t="s">
        <v>3</v>
      </c>
      <c r="F14" s="54"/>
    </row>
    <row r="15" spans="2:6" x14ac:dyDescent="0.35">
      <c r="B15" s="13" t="s">
        <v>7</v>
      </c>
      <c r="C15" s="45">
        <f>+Asphalt!H19</f>
        <v>0</v>
      </c>
      <c r="D15" s="45">
        <f>+Asphalt!G19</f>
        <v>0</v>
      </c>
      <c r="E15" s="45">
        <f>+Asphalt!I19</f>
        <v>0</v>
      </c>
      <c r="F15" s="14"/>
    </row>
    <row r="16" spans="2:6" x14ac:dyDescent="0.35">
      <c r="B16" s="7" t="s">
        <v>8</v>
      </c>
      <c r="C16" s="46">
        <f>+Cardboard!H20</f>
        <v>0</v>
      </c>
      <c r="D16" s="46">
        <f>+Cardboard!G20</f>
        <v>0</v>
      </c>
      <c r="E16" s="46">
        <f>+Cardboard!I20</f>
        <v>0</v>
      </c>
      <c r="F16" s="8"/>
    </row>
    <row r="17" spans="2:6" x14ac:dyDescent="0.35">
      <c r="B17" s="7" t="s">
        <v>9</v>
      </c>
      <c r="C17" s="46">
        <f>+Concrete!H19</f>
        <v>0</v>
      </c>
      <c r="D17" s="46">
        <f>+Concrete!G19</f>
        <v>0</v>
      </c>
      <c r="E17" s="46">
        <f>+Concrete!I19</f>
        <v>0</v>
      </c>
      <c r="F17" s="8"/>
    </row>
    <row r="18" spans="2:6" x14ac:dyDescent="0.35">
      <c r="B18" s="7" t="s">
        <v>10</v>
      </c>
      <c r="C18" s="46">
        <f>+'Dry Wall'!H19</f>
        <v>0</v>
      </c>
      <c r="D18" s="46">
        <f>+'Dry Wall'!G19</f>
        <v>0</v>
      </c>
      <c r="E18" s="46">
        <f>+'Dry Wall'!I19</f>
        <v>0</v>
      </c>
      <c r="F18" s="8"/>
    </row>
    <row r="19" spans="2:6" x14ac:dyDescent="0.35">
      <c r="B19" s="7" t="s">
        <v>11</v>
      </c>
      <c r="C19" s="46">
        <f>+'Green Waste'!H20</f>
        <v>0</v>
      </c>
      <c r="D19" s="46">
        <f>+'Green Waste'!G20</f>
        <v>0</v>
      </c>
      <c r="E19" s="46">
        <f>+'Green Waste'!I20</f>
        <v>0</v>
      </c>
      <c r="F19" s="8"/>
    </row>
    <row r="20" spans="2:6" x14ac:dyDescent="0.35">
      <c r="B20" s="7" t="s">
        <v>12</v>
      </c>
      <c r="C20" s="46">
        <f>+'Lumber-Wood'!J19</f>
        <v>0</v>
      </c>
      <c r="D20" s="46">
        <f>+'Lumber-Wood'!I19</f>
        <v>0</v>
      </c>
      <c r="E20" s="46">
        <f>+'Lumber-Wood'!K19</f>
        <v>0</v>
      </c>
      <c r="F20" s="8"/>
    </row>
    <row r="21" spans="2:6" x14ac:dyDescent="0.35">
      <c r="B21" s="7" t="s">
        <v>13</v>
      </c>
      <c r="C21" s="46">
        <f>+Metals!I19</f>
        <v>0</v>
      </c>
      <c r="D21" s="46">
        <f>+Metals!H19</f>
        <v>0</v>
      </c>
      <c r="E21" s="46">
        <f>+Metals!J19</f>
        <v>0</v>
      </c>
      <c r="F21" s="8"/>
    </row>
    <row r="22" spans="2:6" x14ac:dyDescent="0.35">
      <c r="B22" s="7" t="s">
        <v>14</v>
      </c>
      <c r="C22" s="46">
        <f>+'Rock-Stone'!H19</f>
        <v>0</v>
      </c>
      <c r="D22" s="46">
        <f>+'Rock-Stone'!G19</f>
        <v>0</v>
      </c>
      <c r="E22" s="46">
        <f>+'Rock-Stone'!I19</f>
        <v>0</v>
      </c>
      <c r="F22" s="8"/>
    </row>
    <row r="23" spans="2:6" x14ac:dyDescent="0.35">
      <c r="B23" s="7" t="s">
        <v>15</v>
      </c>
      <c r="C23" s="46">
        <f>+Soil!H19</f>
        <v>0</v>
      </c>
      <c r="D23" s="46">
        <f>+Soil!G19</f>
        <v>0</v>
      </c>
      <c r="E23" s="46">
        <f>+Soil!I19</f>
        <v>0</v>
      </c>
      <c r="F23" s="9"/>
    </row>
    <row r="24" spans="2:6" ht="16" thickBot="1" x14ac:dyDescent="0.4">
      <c r="B24" s="10" t="s">
        <v>57</v>
      </c>
      <c r="C24" s="47">
        <f>+Other!J19</f>
        <v>0</v>
      </c>
      <c r="D24" s="47">
        <f>+Other!G19</f>
        <v>0</v>
      </c>
      <c r="E24" s="47">
        <f>+Other!I19</f>
        <v>0</v>
      </c>
      <c r="F24" s="11"/>
    </row>
    <row r="25" spans="2:6" ht="31.5" customHeight="1" x14ac:dyDescent="0.35">
      <c r="B25" s="29" t="s">
        <v>35</v>
      </c>
      <c r="C25" s="48">
        <f>SUM(C15:C24)</f>
        <v>0</v>
      </c>
      <c r="D25" s="48">
        <f t="shared" ref="D25:E25" si="0">SUM(D15:D24)</f>
        <v>0</v>
      </c>
      <c r="E25" s="49">
        <f t="shared" si="0"/>
        <v>0</v>
      </c>
      <c r="F25" s="62" t="s">
        <v>33</v>
      </c>
    </row>
    <row r="26" spans="2:6" x14ac:dyDescent="0.35">
      <c r="B26" s="60" t="s">
        <v>29</v>
      </c>
      <c r="C26" s="61"/>
      <c r="D26" s="50">
        <f>+D25+C25</f>
        <v>0</v>
      </c>
      <c r="E26" s="32" t="s">
        <v>34</v>
      </c>
      <c r="F26" s="63"/>
    </row>
    <row r="27" spans="2:6" x14ac:dyDescent="0.35">
      <c r="B27" s="60" t="s">
        <v>30</v>
      </c>
      <c r="C27" s="61"/>
      <c r="D27" s="50">
        <f>+E25</f>
        <v>0</v>
      </c>
      <c r="E27" s="32" t="s">
        <v>34</v>
      </c>
      <c r="F27" s="63"/>
    </row>
    <row r="28" spans="2:6" x14ac:dyDescent="0.35">
      <c r="B28" s="60" t="s">
        <v>31</v>
      </c>
      <c r="C28" s="61"/>
      <c r="D28" s="50">
        <f>SUM(D26:D27)</f>
        <v>0</v>
      </c>
      <c r="E28" s="32" t="s">
        <v>34</v>
      </c>
      <c r="F28" s="63"/>
    </row>
    <row r="29" spans="2:6" ht="16" thickBot="1" x14ac:dyDescent="0.4">
      <c r="B29" s="60" t="s">
        <v>32</v>
      </c>
      <c r="C29" s="61"/>
      <c r="D29" s="37" t="e">
        <f>+D26/D28</f>
        <v>#DIV/0!</v>
      </c>
      <c r="E29" s="32"/>
      <c r="F29" s="64"/>
    </row>
    <row r="30" spans="2:6" x14ac:dyDescent="0.35">
      <c r="B30" s="28"/>
      <c r="C30" s="34"/>
      <c r="D30" s="38"/>
      <c r="E30" s="26"/>
      <c r="F30" s="30"/>
    </row>
    <row r="31" spans="2:6" x14ac:dyDescent="0.35">
      <c r="B31" s="24"/>
      <c r="C31" s="19"/>
      <c r="D31" s="39"/>
      <c r="E31" s="35"/>
      <c r="F31" s="30"/>
    </row>
    <row r="32" spans="2:6" ht="16" thickBot="1" x14ac:dyDescent="0.4">
      <c r="B32" s="58" t="s">
        <v>16</v>
      </c>
      <c r="C32" s="59"/>
      <c r="D32" s="40"/>
      <c r="E32" s="36" t="s">
        <v>17</v>
      </c>
      <c r="F32" s="31"/>
    </row>
    <row r="33" spans="2:6" x14ac:dyDescent="0.35">
      <c r="B33" s="27"/>
      <c r="C33" s="27"/>
      <c r="D33" s="19"/>
      <c r="E33" s="25"/>
      <c r="F33" s="19"/>
    </row>
    <row r="34" spans="2:6" x14ac:dyDescent="0.35">
      <c r="B34" s="27"/>
      <c r="C34" s="27"/>
      <c r="D34" s="19"/>
      <c r="E34" s="25"/>
      <c r="F34" s="19"/>
    </row>
    <row r="35" spans="2:6" x14ac:dyDescent="0.35">
      <c r="B35" s="27"/>
      <c r="C35" s="27"/>
      <c r="D35" s="19"/>
      <c r="E35" s="25"/>
      <c r="F35" s="19"/>
    </row>
    <row r="36" spans="2:6" ht="46.5" x14ac:dyDescent="0.35">
      <c r="B36" s="44" t="s">
        <v>66</v>
      </c>
      <c r="C36" s="27"/>
      <c r="D36" s="19"/>
      <c r="E36" s="25"/>
      <c r="F36" s="19"/>
    </row>
    <row r="37" spans="2:6" x14ac:dyDescent="0.35">
      <c r="B37" s="27"/>
      <c r="C37" s="27"/>
      <c r="D37" s="19"/>
      <c r="E37" s="25"/>
      <c r="F37" s="19"/>
    </row>
    <row r="38" spans="2:6" x14ac:dyDescent="0.35">
      <c r="B38" s="27"/>
      <c r="C38" s="27"/>
      <c r="D38" s="19"/>
      <c r="E38" s="25"/>
      <c r="F38" s="19"/>
    </row>
    <row r="39" spans="2:6" ht="31" x14ac:dyDescent="0.35">
      <c r="B39" s="5" t="s">
        <v>28</v>
      </c>
      <c r="C39" s="6">
        <f>+SUM(C25:C32)</f>
        <v>0</v>
      </c>
      <c r="D39" s="6" t="e">
        <f>+SUM(D25:D32)</f>
        <v>#DIV/0!</v>
      </c>
      <c r="E39" s="6">
        <f>+SUM(E25:E32)</f>
        <v>0</v>
      </c>
    </row>
    <row r="40" spans="2:6" x14ac:dyDescent="0.35">
      <c r="B40" s="3" t="s">
        <v>23</v>
      </c>
    </row>
    <row r="41" spans="2:6" x14ac:dyDescent="0.35">
      <c r="B41" s="3" t="s">
        <v>24</v>
      </c>
    </row>
    <row r="42" spans="2:6" x14ac:dyDescent="0.35">
      <c r="B42" s="3" t="s">
        <v>25</v>
      </c>
    </row>
    <row r="43" spans="2:6" x14ac:dyDescent="0.35">
      <c r="B43" s="4"/>
    </row>
    <row r="44" spans="2:6" x14ac:dyDescent="0.35">
      <c r="B44" s="3"/>
    </row>
    <row r="45" spans="2:6" x14ac:dyDescent="0.35">
      <c r="B45" s="3" t="s">
        <v>26</v>
      </c>
      <c r="F45" s="3" t="s">
        <v>27</v>
      </c>
    </row>
    <row r="46" spans="2:6" x14ac:dyDescent="0.35">
      <c r="B46" s="3" t="s">
        <v>16</v>
      </c>
      <c r="D46" s="3"/>
      <c r="F46" s="3" t="s">
        <v>17</v>
      </c>
    </row>
  </sheetData>
  <mergeCells count="9">
    <mergeCell ref="B13:B14"/>
    <mergeCell ref="F13:F14"/>
    <mergeCell ref="B6:F6"/>
    <mergeCell ref="B32:C32"/>
    <mergeCell ref="B26:C26"/>
    <mergeCell ref="B27:C27"/>
    <mergeCell ref="B28:C28"/>
    <mergeCell ref="B29:C29"/>
    <mergeCell ref="F25:F29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A19" sqref="A19:I19"/>
    </sheetView>
  </sheetViews>
  <sheetFormatPr defaultRowHeight="14.5" x14ac:dyDescent="0.35"/>
  <cols>
    <col min="1" max="1" width="18.54296875" customWidth="1"/>
  </cols>
  <sheetData>
    <row r="1" spans="1:9" x14ac:dyDescent="0.35">
      <c r="G1" t="s">
        <v>65</v>
      </c>
    </row>
    <row r="2" spans="1:9" x14ac:dyDescent="0.35">
      <c r="A2" t="s">
        <v>49</v>
      </c>
      <c r="B2" s="1" t="s">
        <v>42</v>
      </c>
      <c r="C2" s="33" t="s">
        <v>62</v>
      </c>
      <c r="D2" s="1" t="s">
        <v>59</v>
      </c>
      <c r="E2" s="1" t="s">
        <v>60</v>
      </c>
      <c r="F2" s="1" t="s">
        <v>45</v>
      </c>
      <c r="G2" s="1" t="s">
        <v>46</v>
      </c>
      <c r="H2" s="1" t="s">
        <v>47</v>
      </c>
      <c r="I2" s="1" t="s">
        <v>48</v>
      </c>
    </row>
    <row r="3" spans="1:9" x14ac:dyDescent="0.35">
      <c r="A3">
        <v>1</v>
      </c>
      <c r="F3">
        <f>+E3*D3*27/2000</f>
        <v>0</v>
      </c>
      <c r="H3">
        <f>+F3</f>
        <v>0</v>
      </c>
    </row>
    <row r="4" spans="1:9" x14ac:dyDescent="0.35">
      <c r="A4">
        <v>2</v>
      </c>
      <c r="D4">
        <f>+B4*C4/27</f>
        <v>0</v>
      </c>
      <c r="F4">
        <f t="shared" ref="F4:F16" si="0">+E4*D4/2000</f>
        <v>0</v>
      </c>
    </row>
    <row r="5" spans="1:9" x14ac:dyDescent="0.35">
      <c r="A5">
        <v>3</v>
      </c>
      <c r="D5">
        <f t="shared" ref="D5:D8" si="1">+B5*C5/27</f>
        <v>0</v>
      </c>
      <c r="F5">
        <f t="shared" si="0"/>
        <v>0</v>
      </c>
    </row>
    <row r="6" spans="1:9" x14ac:dyDescent="0.35">
      <c r="A6">
        <v>4</v>
      </c>
      <c r="D6">
        <f t="shared" si="1"/>
        <v>0</v>
      </c>
      <c r="F6">
        <f t="shared" si="0"/>
        <v>0</v>
      </c>
    </row>
    <row r="7" spans="1:9" x14ac:dyDescent="0.35">
      <c r="A7">
        <v>5</v>
      </c>
      <c r="D7">
        <f t="shared" si="1"/>
        <v>0</v>
      </c>
      <c r="F7">
        <f t="shared" si="0"/>
        <v>0</v>
      </c>
    </row>
    <row r="8" spans="1:9" x14ac:dyDescent="0.35">
      <c r="A8">
        <v>6</v>
      </c>
      <c r="D8">
        <f t="shared" si="1"/>
        <v>0</v>
      </c>
      <c r="F8">
        <f t="shared" si="0"/>
        <v>0</v>
      </c>
    </row>
    <row r="9" spans="1:9" x14ac:dyDescent="0.35">
      <c r="A9" s="43" t="s">
        <v>63</v>
      </c>
      <c r="B9" t="s">
        <v>52</v>
      </c>
      <c r="C9" t="s">
        <v>55</v>
      </c>
      <c r="D9" t="s">
        <v>56</v>
      </c>
      <c r="E9" s="33" t="s">
        <v>40</v>
      </c>
    </row>
    <row r="10" spans="1:9" x14ac:dyDescent="0.35">
      <c r="A10">
        <v>1</v>
      </c>
      <c r="D10">
        <f>+C10*B10</f>
        <v>0</v>
      </c>
      <c r="F10">
        <f t="shared" si="0"/>
        <v>0</v>
      </c>
    </row>
    <row r="11" spans="1:9" x14ac:dyDescent="0.35">
      <c r="A11">
        <v>2</v>
      </c>
      <c r="D11">
        <f t="shared" ref="D11:D18" si="2">+C11*B11</f>
        <v>0</v>
      </c>
      <c r="F11">
        <f t="shared" si="0"/>
        <v>0</v>
      </c>
    </row>
    <row r="12" spans="1:9" x14ac:dyDescent="0.35">
      <c r="A12">
        <v>3</v>
      </c>
      <c r="D12">
        <f t="shared" si="2"/>
        <v>0</v>
      </c>
      <c r="F12">
        <f t="shared" si="0"/>
        <v>0</v>
      </c>
    </row>
    <row r="13" spans="1:9" x14ac:dyDescent="0.35">
      <c r="A13">
        <v>4</v>
      </c>
      <c r="D13">
        <f t="shared" si="2"/>
        <v>0</v>
      </c>
      <c r="F13">
        <f t="shared" si="0"/>
        <v>0</v>
      </c>
    </row>
    <row r="14" spans="1:9" x14ac:dyDescent="0.35">
      <c r="A14">
        <v>5</v>
      </c>
      <c r="D14">
        <f t="shared" si="2"/>
        <v>0</v>
      </c>
      <c r="F14">
        <f t="shared" si="0"/>
        <v>0</v>
      </c>
    </row>
    <row r="15" spans="1:9" x14ac:dyDescent="0.35">
      <c r="A15">
        <v>6</v>
      </c>
      <c r="D15">
        <f t="shared" si="2"/>
        <v>0</v>
      </c>
      <c r="F15">
        <f t="shared" si="0"/>
        <v>0</v>
      </c>
    </row>
    <row r="16" spans="1:9" x14ac:dyDescent="0.35">
      <c r="A16">
        <v>7</v>
      </c>
      <c r="D16">
        <f t="shared" si="2"/>
        <v>0</v>
      </c>
      <c r="F16">
        <f t="shared" si="0"/>
        <v>0</v>
      </c>
    </row>
    <row r="17" spans="1:9" x14ac:dyDescent="0.35">
      <c r="A17">
        <v>8</v>
      </c>
      <c r="D17">
        <f t="shared" si="2"/>
        <v>0</v>
      </c>
    </row>
    <row r="18" spans="1:9" x14ac:dyDescent="0.35">
      <c r="A18">
        <v>9</v>
      </c>
      <c r="D18">
        <f t="shared" si="2"/>
        <v>0</v>
      </c>
    </row>
    <row r="19" spans="1:9" x14ac:dyDescent="0.35">
      <c r="B19" t="s">
        <v>64</v>
      </c>
      <c r="F19">
        <f>SUM(F3:F18)</f>
        <v>0</v>
      </c>
      <c r="G19">
        <f t="shared" ref="G19:I19" si="3">SUM(G3:G18)</f>
        <v>0</v>
      </c>
      <c r="H19">
        <f t="shared" si="3"/>
        <v>0</v>
      </c>
      <c r="I19">
        <f t="shared" si="3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A19" sqref="A19:I19"/>
    </sheetView>
  </sheetViews>
  <sheetFormatPr defaultRowHeight="14.5" x14ac:dyDescent="0.35"/>
  <cols>
    <col min="1" max="1" width="19" bestFit="1" customWidth="1"/>
  </cols>
  <sheetData>
    <row r="1" spans="1:11" x14ac:dyDescent="0.35">
      <c r="G1" t="s">
        <v>65</v>
      </c>
    </row>
    <row r="2" spans="1:11" x14ac:dyDescent="0.35">
      <c r="B2" s="42" t="s">
        <v>42</v>
      </c>
      <c r="C2" s="42" t="s">
        <v>43</v>
      </c>
      <c r="D2" s="42" t="s">
        <v>44</v>
      </c>
      <c r="E2" s="42" t="s">
        <v>40</v>
      </c>
      <c r="F2" s="42" t="s">
        <v>45</v>
      </c>
      <c r="G2" s="42" t="s">
        <v>46</v>
      </c>
      <c r="H2" s="42" t="s">
        <v>47</v>
      </c>
      <c r="I2" s="42" t="s">
        <v>48</v>
      </c>
      <c r="J2" s="1"/>
      <c r="K2" s="1"/>
    </row>
    <row r="3" spans="1:11" x14ac:dyDescent="0.35">
      <c r="A3">
        <v>1</v>
      </c>
      <c r="D3">
        <f>+C3/12*B3</f>
        <v>0</v>
      </c>
      <c r="F3">
        <f>+E3*D3/2000</f>
        <v>0</v>
      </c>
    </row>
    <row r="4" spans="1:11" x14ac:dyDescent="0.35">
      <c r="A4">
        <v>2</v>
      </c>
      <c r="D4">
        <f>+C4/12*B4</f>
        <v>0</v>
      </c>
      <c r="F4">
        <f t="shared" ref="F4:F16" si="0">+E4*D4/2000</f>
        <v>0</v>
      </c>
    </row>
    <row r="5" spans="1:11" x14ac:dyDescent="0.35">
      <c r="A5">
        <v>3</v>
      </c>
      <c r="D5">
        <f t="shared" ref="D5:D9" si="1">+C5/12*B5</f>
        <v>0</v>
      </c>
      <c r="F5">
        <f t="shared" si="0"/>
        <v>0</v>
      </c>
    </row>
    <row r="6" spans="1:11" x14ac:dyDescent="0.35">
      <c r="A6">
        <v>4</v>
      </c>
      <c r="D6">
        <f t="shared" si="1"/>
        <v>0</v>
      </c>
      <c r="F6">
        <f t="shared" si="0"/>
        <v>0</v>
      </c>
    </row>
    <row r="7" spans="1:11" x14ac:dyDescent="0.35">
      <c r="A7">
        <v>5</v>
      </c>
      <c r="D7">
        <f t="shared" si="1"/>
        <v>0</v>
      </c>
      <c r="F7">
        <f t="shared" si="0"/>
        <v>0</v>
      </c>
    </row>
    <row r="8" spans="1:11" x14ac:dyDescent="0.35">
      <c r="A8">
        <v>6</v>
      </c>
      <c r="D8">
        <f t="shared" si="1"/>
        <v>0</v>
      </c>
      <c r="F8">
        <f t="shared" si="0"/>
        <v>0</v>
      </c>
    </row>
    <row r="9" spans="1:11" x14ac:dyDescent="0.35">
      <c r="D9">
        <f t="shared" si="1"/>
        <v>0</v>
      </c>
      <c r="F9">
        <f t="shared" si="0"/>
        <v>0</v>
      </c>
    </row>
    <row r="10" spans="1:11" x14ac:dyDescent="0.35">
      <c r="F10">
        <f t="shared" si="0"/>
        <v>0</v>
      </c>
    </row>
    <row r="11" spans="1:11" x14ac:dyDescent="0.35">
      <c r="F11">
        <f t="shared" si="0"/>
        <v>0</v>
      </c>
    </row>
    <row r="12" spans="1:11" x14ac:dyDescent="0.35">
      <c r="F12">
        <f t="shared" si="0"/>
        <v>0</v>
      </c>
    </row>
    <row r="13" spans="1:11" x14ac:dyDescent="0.35">
      <c r="F13">
        <f t="shared" si="0"/>
        <v>0</v>
      </c>
    </row>
    <row r="14" spans="1:11" x14ac:dyDescent="0.35">
      <c r="F14">
        <f t="shared" si="0"/>
        <v>0</v>
      </c>
    </row>
    <row r="15" spans="1:11" x14ac:dyDescent="0.35">
      <c r="F15">
        <f t="shared" si="0"/>
        <v>0</v>
      </c>
    </row>
    <row r="16" spans="1:11" x14ac:dyDescent="0.35">
      <c r="F16">
        <f t="shared" si="0"/>
        <v>0</v>
      </c>
    </row>
    <row r="19" spans="2:9" x14ac:dyDescent="0.35">
      <c r="B19" t="s">
        <v>64</v>
      </c>
      <c r="F19">
        <f>SUM(F3:F18)</f>
        <v>0</v>
      </c>
      <c r="G19">
        <f t="shared" ref="G19:I19" si="2">SUM(G3:G18)</f>
        <v>0</v>
      </c>
      <c r="H19">
        <f t="shared" si="2"/>
        <v>0</v>
      </c>
      <c r="I19">
        <f t="shared" si="2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G1" sqref="G1:I1"/>
    </sheetView>
  </sheetViews>
  <sheetFormatPr defaultRowHeight="14.5" x14ac:dyDescent="0.35"/>
  <sheetData>
    <row r="1" spans="1:9" x14ac:dyDescent="0.35">
      <c r="A1" s="65" t="s">
        <v>7</v>
      </c>
      <c r="B1" s="65"/>
      <c r="C1" s="65"/>
      <c r="D1" s="65"/>
      <c r="E1" s="65"/>
      <c r="F1" s="65"/>
      <c r="G1" t="s">
        <v>65</v>
      </c>
    </row>
    <row r="2" spans="1:9" x14ac:dyDescent="0.35">
      <c r="B2" s="1" t="s">
        <v>42</v>
      </c>
      <c r="C2" s="1" t="s">
        <v>43</v>
      </c>
      <c r="D2" s="1" t="s">
        <v>44</v>
      </c>
      <c r="E2" s="1" t="s">
        <v>40</v>
      </c>
      <c r="F2" s="1" t="s">
        <v>45</v>
      </c>
      <c r="G2" s="1" t="s">
        <v>46</v>
      </c>
      <c r="H2" s="1" t="s">
        <v>47</v>
      </c>
      <c r="I2" s="1" t="s">
        <v>48</v>
      </c>
    </row>
    <row r="3" spans="1:9" x14ac:dyDescent="0.35">
      <c r="A3">
        <v>1</v>
      </c>
      <c r="D3">
        <f>+C3/12*B3</f>
        <v>0</v>
      </c>
      <c r="E3">
        <v>140</v>
      </c>
      <c r="F3">
        <f>+E3*D3/2000</f>
        <v>0</v>
      </c>
    </row>
    <row r="4" spans="1:9" x14ac:dyDescent="0.35">
      <c r="A4">
        <v>2</v>
      </c>
      <c r="D4">
        <f>+C4/12*B4</f>
        <v>0</v>
      </c>
      <c r="E4">
        <v>140</v>
      </c>
      <c r="F4">
        <f t="shared" ref="F4:F16" si="0">+E4*D4/2000</f>
        <v>0</v>
      </c>
    </row>
    <row r="5" spans="1:9" x14ac:dyDescent="0.35">
      <c r="A5">
        <v>3</v>
      </c>
      <c r="D5">
        <f t="shared" ref="D5:D9" si="1">+C5/12*B5</f>
        <v>0</v>
      </c>
      <c r="E5">
        <v>140</v>
      </c>
      <c r="F5">
        <f t="shared" si="0"/>
        <v>0</v>
      </c>
    </row>
    <row r="6" spans="1:9" x14ac:dyDescent="0.35">
      <c r="A6">
        <v>4</v>
      </c>
      <c r="D6">
        <f t="shared" si="1"/>
        <v>0</v>
      </c>
      <c r="E6">
        <v>140</v>
      </c>
      <c r="F6">
        <f t="shared" si="0"/>
        <v>0</v>
      </c>
    </row>
    <row r="7" spans="1:9" x14ac:dyDescent="0.35">
      <c r="A7">
        <v>5</v>
      </c>
      <c r="D7">
        <f t="shared" si="1"/>
        <v>0</v>
      </c>
      <c r="E7">
        <v>140</v>
      </c>
      <c r="F7">
        <f t="shared" si="0"/>
        <v>0</v>
      </c>
    </row>
    <row r="8" spans="1:9" x14ac:dyDescent="0.35">
      <c r="A8">
        <v>6</v>
      </c>
      <c r="D8">
        <f t="shared" si="1"/>
        <v>0</v>
      </c>
      <c r="E8">
        <v>140</v>
      </c>
      <c r="F8">
        <f t="shared" si="0"/>
        <v>0</v>
      </c>
    </row>
    <row r="9" spans="1:9" x14ac:dyDescent="0.35">
      <c r="D9">
        <f t="shared" si="1"/>
        <v>0</v>
      </c>
      <c r="E9">
        <v>140</v>
      </c>
      <c r="F9">
        <f t="shared" si="0"/>
        <v>0</v>
      </c>
    </row>
    <row r="10" spans="1:9" x14ac:dyDescent="0.35">
      <c r="F10">
        <f t="shared" si="0"/>
        <v>0</v>
      </c>
    </row>
    <row r="11" spans="1:9" x14ac:dyDescent="0.35">
      <c r="F11">
        <f t="shared" si="0"/>
        <v>0</v>
      </c>
    </row>
    <row r="12" spans="1:9" x14ac:dyDescent="0.35">
      <c r="F12">
        <f t="shared" si="0"/>
        <v>0</v>
      </c>
    </row>
    <row r="13" spans="1:9" x14ac:dyDescent="0.35">
      <c r="F13">
        <f t="shared" si="0"/>
        <v>0</v>
      </c>
    </row>
    <row r="14" spans="1:9" x14ac:dyDescent="0.35">
      <c r="F14">
        <f t="shared" si="0"/>
        <v>0</v>
      </c>
    </row>
    <row r="15" spans="1:9" x14ac:dyDescent="0.35">
      <c r="F15">
        <f t="shared" si="0"/>
        <v>0</v>
      </c>
    </row>
    <row r="16" spans="1:9" x14ac:dyDescent="0.35">
      <c r="F16">
        <f t="shared" si="0"/>
        <v>0</v>
      </c>
    </row>
    <row r="19" spans="2:9" x14ac:dyDescent="0.35">
      <c r="B19" t="s">
        <v>64</v>
      </c>
      <c r="F19">
        <f>SUM(F3:F18)</f>
        <v>0</v>
      </c>
      <c r="G19">
        <f t="shared" ref="G19:I19" si="2">SUM(G3:G18)</f>
        <v>0</v>
      </c>
      <c r="H19">
        <f t="shared" si="2"/>
        <v>0</v>
      </c>
      <c r="I19">
        <f t="shared" si="2"/>
        <v>0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G1" sqref="G1:I1"/>
    </sheetView>
  </sheetViews>
  <sheetFormatPr defaultRowHeight="14.5" x14ac:dyDescent="0.35"/>
  <sheetData>
    <row r="1" spans="1:9" x14ac:dyDescent="0.35">
      <c r="A1" s="65" t="s">
        <v>61</v>
      </c>
      <c r="B1" s="65"/>
      <c r="C1" s="65"/>
      <c r="D1" s="65"/>
      <c r="E1" s="65"/>
      <c r="G1" t="s">
        <v>65</v>
      </c>
    </row>
    <row r="2" spans="1:9" x14ac:dyDescent="0.35">
      <c r="B2" s="42" t="s">
        <v>42</v>
      </c>
      <c r="C2" s="42" t="s">
        <v>43</v>
      </c>
      <c r="D2" s="42" t="s">
        <v>44</v>
      </c>
      <c r="E2" s="42" t="s">
        <v>40</v>
      </c>
      <c r="F2" s="42" t="s">
        <v>45</v>
      </c>
      <c r="G2" s="42" t="s">
        <v>46</v>
      </c>
      <c r="H2" s="42" t="s">
        <v>47</v>
      </c>
      <c r="I2" s="42" t="s">
        <v>48</v>
      </c>
    </row>
    <row r="3" spans="1:9" x14ac:dyDescent="0.35">
      <c r="A3">
        <v>1</v>
      </c>
      <c r="D3">
        <f>+C3/12*B3</f>
        <v>0</v>
      </c>
      <c r="F3">
        <f>+E3*D3/2000</f>
        <v>0</v>
      </c>
    </row>
    <row r="4" spans="1:9" x14ac:dyDescent="0.35">
      <c r="A4">
        <v>2</v>
      </c>
      <c r="D4">
        <f>+C4/12*B4</f>
        <v>0</v>
      </c>
      <c r="F4">
        <f t="shared" ref="F4:F16" si="0">+E4*D4/2000</f>
        <v>0</v>
      </c>
    </row>
    <row r="5" spans="1:9" x14ac:dyDescent="0.35">
      <c r="A5">
        <v>3</v>
      </c>
      <c r="D5">
        <f t="shared" ref="D5:D9" si="1">+C5/12*B5</f>
        <v>0</v>
      </c>
      <c r="F5">
        <f t="shared" si="0"/>
        <v>0</v>
      </c>
    </row>
    <row r="6" spans="1:9" x14ac:dyDescent="0.35">
      <c r="A6">
        <v>4</v>
      </c>
      <c r="D6">
        <f t="shared" si="1"/>
        <v>0</v>
      </c>
      <c r="F6">
        <f t="shared" si="0"/>
        <v>0</v>
      </c>
    </row>
    <row r="7" spans="1:9" x14ac:dyDescent="0.35">
      <c r="A7">
        <v>5</v>
      </c>
      <c r="D7">
        <f t="shared" si="1"/>
        <v>0</v>
      </c>
      <c r="F7">
        <f t="shared" si="0"/>
        <v>0</v>
      </c>
    </row>
    <row r="8" spans="1:9" x14ac:dyDescent="0.35">
      <c r="A8">
        <v>6</v>
      </c>
      <c r="D8">
        <f t="shared" si="1"/>
        <v>0</v>
      </c>
      <c r="F8">
        <f t="shared" si="0"/>
        <v>0</v>
      </c>
    </row>
    <row r="9" spans="1:9" x14ac:dyDescent="0.35">
      <c r="D9">
        <f t="shared" si="1"/>
        <v>0</v>
      </c>
      <c r="F9">
        <f t="shared" si="0"/>
        <v>0</v>
      </c>
    </row>
    <row r="10" spans="1:9" x14ac:dyDescent="0.35">
      <c r="F10">
        <f t="shared" si="0"/>
        <v>0</v>
      </c>
    </row>
    <row r="11" spans="1:9" x14ac:dyDescent="0.35">
      <c r="F11">
        <f t="shared" si="0"/>
        <v>0</v>
      </c>
    </row>
    <row r="12" spans="1:9" x14ac:dyDescent="0.35">
      <c r="F12">
        <f t="shared" si="0"/>
        <v>0</v>
      </c>
    </row>
    <row r="13" spans="1:9" x14ac:dyDescent="0.35">
      <c r="F13">
        <f t="shared" si="0"/>
        <v>0</v>
      </c>
    </row>
    <row r="14" spans="1:9" x14ac:dyDescent="0.35">
      <c r="F14">
        <f t="shared" si="0"/>
        <v>0</v>
      </c>
    </row>
    <row r="15" spans="1:9" x14ac:dyDescent="0.35">
      <c r="F15">
        <f t="shared" si="0"/>
        <v>0</v>
      </c>
    </row>
    <row r="16" spans="1:9" x14ac:dyDescent="0.35">
      <c r="F16">
        <f t="shared" si="0"/>
        <v>0</v>
      </c>
    </row>
    <row r="19" spans="2:9" x14ac:dyDescent="0.35">
      <c r="B19" t="s">
        <v>64</v>
      </c>
      <c r="F19">
        <f>SUM(F3:F18)</f>
        <v>0</v>
      </c>
      <c r="G19">
        <f t="shared" ref="G19:I19" si="2">SUM(G3:G18)</f>
        <v>0</v>
      </c>
      <c r="H19">
        <f t="shared" si="2"/>
        <v>0</v>
      </c>
      <c r="I19">
        <f t="shared" si="2"/>
        <v>0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F24" sqref="F24"/>
    </sheetView>
  </sheetViews>
  <sheetFormatPr defaultRowHeight="14.5" x14ac:dyDescent="0.35"/>
  <sheetData>
    <row r="1" spans="1:9" x14ac:dyDescent="0.35">
      <c r="A1" s="65" t="s">
        <v>9</v>
      </c>
      <c r="B1" s="65"/>
      <c r="C1" s="65"/>
      <c r="D1" s="65"/>
      <c r="E1" s="65"/>
      <c r="G1" t="s">
        <v>65</v>
      </c>
    </row>
    <row r="2" spans="1:9" x14ac:dyDescent="0.35">
      <c r="A2" t="s">
        <v>49</v>
      </c>
      <c r="B2" s="1" t="s">
        <v>50</v>
      </c>
      <c r="C2" s="1" t="s">
        <v>51</v>
      </c>
      <c r="D2" s="1" t="s">
        <v>44</v>
      </c>
      <c r="E2" s="1" t="s">
        <v>40</v>
      </c>
      <c r="F2" s="1" t="s">
        <v>45</v>
      </c>
      <c r="G2" s="1" t="s">
        <v>46</v>
      </c>
      <c r="H2" s="1" t="s">
        <v>47</v>
      </c>
      <c r="I2" s="1" t="s">
        <v>48</v>
      </c>
    </row>
    <row r="3" spans="1:9" x14ac:dyDescent="0.35">
      <c r="A3">
        <v>1</v>
      </c>
      <c r="D3">
        <f>+C3/12*B3</f>
        <v>0</v>
      </c>
      <c r="E3">
        <v>145</v>
      </c>
      <c r="F3">
        <f>+E3*D3/2000</f>
        <v>0</v>
      </c>
    </row>
    <row r="4" spans="1:9" x14ac:dyDescent="0.35">
      <c r="A4">
        <v>2</v>
      </c>
      <c r="D4">
        <f t="shared" ref="D4:D8" si="0">+C4/12*B4</f>
        <v>0</v>
      </c>
      <c r="E4">
        <v>145</v>
      </c>
      <c r="F4">
        <f t="shared" ref="F4:F16" si="1">+E4*D4/2000</f>
        <v>0</v>
      </c>
    </row>
    <row r="5" spans="1:9" x14ac:dyDescent="0.35">
      <c r="A5">
        <v>3</v>
      </c>
      <c r="D5">
        <f t="shared" si="0"/>
        <v>0</v>
      </c>
      <c r="E5">
        <v>145</v>
      </c>
      <c r="F5">
        <f t="shared" si="1"/>
        <v>0</v>
      </c>
    </row>
    <row r="6" spans="1:9" x14ac:dyDescent="0.35">
      <c r="A6">
        <v>4</v>
      </c>
      <c r="D6">
        <f t="shared" si="0"/>
        <v>0</v>
      </c>
      <c r="E6">
        <v>145</v>
      </c>
      <c r="F6">
        <f t="shared" si="1"/>
        <v>0</v>
      </c>
    </row>
    <row r="7" spans="1:9" x14ac:dyDescent="0.35">
      <c r="A7">
        <v>5</v>
      </c>
      <c r="D7">
        <f t="shared" si="0"/>
        <v>0</v>
      </c>
      <c r="E7">
        <v>145</v>
      </c>
      <c r="F7">
        <f t="shared" si="1"/>
        <v>0</v>
      </c>
    </row>
    <row r="8" spans="1:9" x14ac:dyDescent="0.35">
      <c r="A8">
        <v>6</v>
      </c>
      <c r="D8">
        <f t="shared" si="0"/>
        <v>0</v>
      </c>
      <c r="E8">
        <v>145</v>
      </c>
      <c r="F8">
        <f t="shared" si="1"/>
        <v>0</v>
      </c>
    </row>
    <row r="9" spans="1:9" x14ac:dyDescent="0.35">
      <c r="A9" t="s">
        <v>54</v>
      </c>
      <c r="B9" t="s">
        <v>52</v>
      </c>
      <c r="C9" t="s">
        <v>55</v>
      </c>
      <c r="D9" t="s">
        <v>56</v>
      </c>
      <c r="E9" s="1" t="s">
        <v>40</v>
      </c>
    </row>
    <row r="10" spans="1:9" x14ac:dyDescent="0.35">
      <c r="A10">
        <v>1</v>
      </c>
      <c r="D10">
        <f>+C10*B10</f>
        <v>0</v>
      </c>
      <c r="E10">
        <v>145</v>
      </c>
      <c r="F10">
        <f t="shared" si="1"/>
        <v>0</v>
      </c>
    </row>
    <row r="11" spans="1:9" x14ac:dyDescent="0.35">
      <c r="A11">
        <v>2</v>
      </c>
      <c r="D11">
        <f t="shared" ref="D11:D17" si="2">+C11*B11</f>
        <v>0</v>
      </c>
      <c r="E11">
        <v>145</v>
      </c>
      <c r="F11">
        <f t="shared" si="1"/>
        <v>0</v>
      </c>
    </row>
    <row r="12" spans="1:9" x14ac:dyDescent="0.35">
      <c r="A12">
        <v>3</v>
      </c>
      <c r="D12">
        <f t="shared" si="2"/>
        <v>0</v>
      </c>
      <c r="E12">
        <v>145</v>
      </c>
      <c r="F12">
        <f t="shared" si="1"/>
        <v>0</v>
      </c>
    </row>
    <row r="13" spans="1:9" x14ac:dyDescent="0.35">
      <c r="A13">
        <v>4</v>
      </c>
      <c r="D13">
        <f t="shared" si="2"/>
        <v>0</v>
      </c>
      <c r="E13">
        <v>145</v>
      </c>
      <c r="F13">
        <f t="shared" si="1"/>
        <v>0</v>
      </c>
    </row>
    <row r="14" spans="1:9" x14ac:dyDescent="0.35">
      <c r="A14">
        <v>5</v>
      </c>
      <c r="D14">
        <f t="shared" si="2"/>
        <v>0</v>
      </c>
      <c r="E14">
        <v>145</v>
      </c>
      <c r="F14">
        <f t="shared" si="1"/>
        <v>0</v>
      </c>
    </row>
    <row r="15" spans="1:9" x14ac:dyDescent="0.35">
      <c r="A15">
        <v>6</v>
      </c>
      <c r="D15">
        <f t="shared" si="2"/>
        <v>0</v>
      </c>
      <c r="E15">
        <v>145</v>
      </c>
      <c r="F15">
        <f t="shared" si="1"/>
        <v>0</v>
      </c>
    </row>
    <row r="16" spans="1:9" x14ac:dyDescent="0.35">
      <c r="A16">
        <v>7</v>
      </c>
      <c r="D16">
        <f t="shared" si="2"/>
        <v>0</v>
      </c>
      <c r="E16">
        <v>145</v>
      </c>
      <c r="F16">
        <f t="shared" si="1"/>
        <v>0</v>
      </c>
    </row>
    <row r="17" spans="1:9" x14ac:dyDescent="0.35">
      <c r="A17">
        <v>8</v>
      </c>
      <c r="D17">
        <f t="shared" si="2"/>
        <v>0</v>
      </c>
      <c r="E17">
        <v>145</v>
      </c>
    </row>
    <row r="18" spans="1:9" x14ac:dyDescent="0.35">
      <c r="A18">
        <v>9</v>
      </c>
      <c r="D18">
        <f t="shared" ref="D18" si="3">+C18*B18</f>
        <v>0</v>
      </c>
      <c r="E18">
        <v>145</v>
      </c>
    </row>
    <row r="19" spans="1:9" x14ac:dyDescent="0.35">
      <c r="B19" t="s">
        <v>64</v>
      </c>
      <c r="F19">
        <f>SUM(F3:F18)</f>
        <v>0</v>
      </c>
      <c r="G19">
        <f t="shared" ref="G19:I19" si="4">SUM(G3:G18)</f>
        <v>0</v>
      </c>
      <c r="H19">
        <f t="shared" si="4"/>
        <v>0</v>
      </c>
      <c r="I19">
        <f t="shared" si="4"/>
        <v>0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A19" sqref="A19:C19"/>
    </sheetView>
  </sheetViews>
  <sheetFormatPr defaultRowHeight="14.5" x14ac:dyDescent="0.35"/>
  <sheetData>
    <row r="1" spans="1:9" x14ac:dyDescent="0.35">
      <c r="A1" s="65" t="s">
        <v>36</v>
      </c>
      <c r="B1" s="65"/>
      <c r="C1" s="65"/>
      <c r="D1" s="65"/>
      <c r="E1" s="65"/>
      <c r="G1" t="s">
        <v>65</v>
      </c>
    </row>
    <row r="2" spans="1:9" x14ac:dyDescent="0.35">
      <c r="B2" s="1" t="s">
        <v>52</v>
      </c>
      <c r="C2" s="1" t="s">
        <v>43</v>
      </c>
      <c r="D2" s="1" t="s">
        <v>44</v>
      </c>
      <c r="E2" s="1" t="s">
        <v>40</v>
      </c>
      <c r="F2" s="1" t="s">
        <v>45</v>
      </c>
      <c r="G2" s="1" t="s">
        <v>46</v>
      </c>
      <c r="H2" s="1" t="s">
        <v>47</v>
      </c>
      <c r="I2" s="1" t="s">
        <v>48</v>
      </c>
    </row>
    <row r="3" spans="1:9" x14ac:dyDescent="0.35">
      <c r="A3">
        <v>1</v>
      </c>
      <c r="D3">
        <f>+C3/12*B3</f>
        <v>0</v>
      </c>
      <c r="E3">
        <v>145</v>
      </c>
      <c r="F3">
        <f>+E3*D3/2000</f>
        <v>0</v>
      </c>
    </row>
    <row r="4" spans="1:9" x14ac:dyDescent="0.35">
      <c r="A4">
        <v>2</v>
      </c>
      <c r="F4">
        <f t="shared" ref="F4:F16" si="0">+E4*D4/2000</f>
        <v>0</v>
      </c>
    </row>
    <row r="5" spans="1:9" x14ac:dyDescent="0.35">
      <c r="A5">
        <v>3</v>
      </c>
      <c r="F5">
        <f t="shared" si="0"/>
        <v>0</v>
      </c>
    </row>
    <row r="6" spans="1:9" x14ac:dyDescent="0.35">
      <c r="A6">
        <v>4</v>
      </c>
      <c r="F6">
        <f t="shared" si="0"/>
        <v>0</v>
      </c>
    </row>
    <row r="7" spans="1:9" x14ac:dyDescent="0.35">
      <c r="A7">
        <v>5</v>
      </c>
      <c r="F7">
        <f t="shared" si="0"/>
        <v>0</v>
      </c>
    </row>
    <row r="8" spans="1:9" x14ac:dyDescent="0.35">
      <c r="A8">
        <v>6</v>
      </c>
      <c r="F8">
        <f t="shared" si="0"/>
        <v>0</v>
      </c>
    </row>
    <row r="9" spans="1:9" x14ac:dyDescent="0.35">
      <c r="F9">
        <f t="shared" si="0"/>
        <v>0</v>
      </c>
    </row>
    <row r="10" spans="1:9" x14ac:dyDescent="0.35">
      <c r="F10">
        <f t="shared" si="0"/>
        <v>0</v>
      </c>
    </row>
    <row r="11" spans="1:9" x14ac:dyDescent="0.35">
      <c r="F11">
        <f t="shared" si="0"/>
        <v>0</v>
      </c>
    </row>
    <row r="12" spans="1:9" x14ac:dyDescent="0.35">
      <c r="F12">
        <f t="shared" si="0"/>
        <v>0</v>
      </c>
    </row>
    <row r="13" spans="1:9" x14ac:dyDescent="0.35">
      <c r="F13">
        <f t="shared" si="0"/>
        <v>0</v>
      </c>
    </row>
    <row r="14" spans="1:9" x14ac:dyDescent="0.35">
      <c r="F14">
        <f t="shared" si="0"/>
        <v>0</v>
      </c>
    </row>
    <row r="15" spans="1:9" x14ac:dyDescent="0.35">
      <c r="F15">
        <f t="shared" si="0"/>
        <v>0</v>
      </c>
    </row>
    <row r="16" spans="1:9" x14ac:dyDescent="0.35">
      <c r="F16">
        <f t="shared" si="0"/>
        <v>0</v>
      </c>
    </row>
    <row r="19" spans="2:9" x14ac:dyDescent="0.35">
      <c r="B19" t="s">
        <v>64</v>
      </c>
      <c r="F19">
        <f>SUM(F3:F18)</f>
        <v>0</v>
      </c>
      <c r="G19">
        <f t="shared" ref="G19:I19" si="1">SUM(G3:G18)</f>
        <v>0</v>
      </c>
      <c r="H19">
        <f t="shared" si="1"/>
        <v>0</v>
      </c>
      <c r="I19">
        <f t="shared" si="1"/>
        <v>0</v>
      </c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G1" sqref="G1:I1"/>
    </sheetView>
  </sheetViews>
  <sheetFormatPr defaultRowHeight="14.5" x14ac:dyDescent="0.35"/>
  <sheetData>
    <row r="1" spans="1:9" x14ac:dyDescent="0.35">
      <c r="A1" s="65" t="s">
        <v>11</v>
      </c>
      <c r="B1" s="65"/>
      <c r="C1" s="65"/>
      <c r="D1" s="65"/>
      <c r="E1" s="65"/>
      <c r="G1" t="s">
        <v>65</v>
      </c>
    </row>
    <row r="2" spans="1:9" x14ac:dyDescent="0.35">
      <c r="B2" s="42" t="s">
        <v>42</v>
      </c>
      <c r="C2" s="42" t="s">
        <v>43</v>
      </c>
      <c r="D2" s="42" t="s">
        <v>44</v>
      </c>
      <c r="E2" s="42" t="s">
        <v>40</v>
      </c>
      <c r="F2" s="42" t="s">
        <v>45</v>
      </c>
      <c r="G2" s="42" t="s">
        <v>46</v>
      </c>
      <c r="H2" s="42" t="s">
        <v>47</v>
      </c>
      <c r="I2" s="42" t="s">
        <v>48</v>
      </c>
    </row>
    <row r="3" spans="1:9" x14ac:dyDescent="0.35">
      <c r="A3">
        <v>1</v>
      </c>
      <c r="D3">
        <f>+C3/12*B3</f>
        <v>0</v>
      </c>
      <c r="F3">
        <f>+E3*D3/2000</f>
        <v>0</v>
      </c>
    </row>
    <row r="4" spans="1:9" x14ac:dyDescent="0.35">
      <c r="A4">
        <v>2</v>
      </c>
      <c r="D4">
        <f>+C4/12*B4</f>
        <v>0</v>
      </c>
      <c r="F4">
        <f t="shared" ref="F4:F16" si="0">+E4*D4/2000</f>
        <v>0</v>
      </c>
    </row>
    <row r="5" spans="1:9" x14ac:dyDescent="0.35">
      <c r="A5">
        <v>3</v>
      </c>
      <c r="D5">
        <f t="shared" ref="D5:D9" si="1">+C5/12*B5</f>
        <v>0</v>
      </c>
      <c r="F5">
        <f t="shared" si="0"/>
        <v>0</v>
      </c>
    </row>
    <row r="6" spans="1:9" x14ac:dyDescent="0.35">
      <c r="A6">
        <v>4</v>
      </c>
      <c r="D6">
        <f t="shared" si="1"/>
        <v>0</v>
      </c>
      <c r="F6">
        <f t="shared" si="0"/>
        <v>0</v>
      </c>
    </row>
    <row r="7" spans="1:9" x14ac:dyDescent="0.35">
      <c r="A7">
        <v>5</v>
      </c>
      <c r="D7">
        <f t="shared" si="1"/>
        <v>0</v>
      </c>
      <c r="F7">
        <f t="shared" si="0"/>
        <v>0</v>
      </c>
    </row>
    <row r="8" spans="1:9" x14ac:dyDescent="0.35">
      <c r="A8">
        <v>6</v>
      </c>
      <c r="D8">
        <f t="shared" si="1"/>
        <v>0</v>
      </c>
      <c r="F8">
        <f t="shared" si="0"/>
        <v>0</v>
      </c>
    </row>
    <row r="9" spans="1:9" x14ac:dyDescent="0.35">
      <c r="D9">
        <f t="shared" si="1"/>
        <v>0</v>
      </c>
      <c r="F9">
        <f t="shared" si="0"/>
        <v>0</v>
      </c>
    </row>
    <row r="10" spans="1:9" x14ac:dyDescent="0.35">
      <c r="F10">
        <f t="shared" si="0"/>
        <v>0</v>
      </c>
    </row>
    <row r="11" spans="1:9" x14ac:dyDescent="0.35">
      <c r="F11">
        <f t="shared" si="0"/>
        <v>0</v>
      </c>
    </row>
    <row r="12" spans="1:9" x14ac:dyDescent="0.35">
      <c r="F12">
        <f t="shared" si="0"/>
        <v>0</v>
      </c>
    </row>
    <row r="13" spans="1:9" x14ac:dyDescent="0.35">
      <c r="F13">
        <f t="shared" si="0"/>
        <v>0</v>
      </c>
    </row>
    <row r="14" spans="1:9" x14ac:dyDescent="0.35">
      <c r="F14">
        <f t="shared" si="0"/>
        <v>0</v>
      </c>
    </row>
    <row r="15" spans="1:9" x14ac:dyDescent="0.35">
      <c r="F15">
        <f t="shared" si="0"/>
        <v>0</v>
      </c>
    </row>
    <row r="16" spans="1:9" x14ac:dyDescent="0.35">
      <c r="F16">
        <f t="shared" si="0"/>
        <v>0</v>
      </c>
    </row>
    <row r="19" spans="2:9" x14ac:dyDescent="0.35">
      <c r="B19" t="s">
        <v>64</v>
      </c>
      <c r="F19">
        <f>SUM(F3:F18)</f>
        <v>0</v>
      </c>
      <c r="G19">
        <f t="shared" ref="G19:I19" si="2">SUM(G3:G18)</f>
        <v>0</v>
      </c>
      <c r="H19">
        <f t="shared" si="2"/>
        <v>0</v>
      </c>
      <c r="I19">
        <f t="shared" si="2"/>
        <v>0</v>
      </c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workbookViewId="0">
      <selection activeCell="A19" sqref="A19:C19"/>
    </sheetView>
  </sheetViews>
  <sheetFormatPr defaultRowHeight="14.5" x14ac:dyDescent="0.35"/>
  <sheetData>
    <row r="1" spans="2:11" x14ac:dyDescent="0.35">
      <c r="I1" t="s">
        <v>65</v>
      </c>
    </row>
    <row r="2" spans="2:11" x14ac:dyDescent="0.35">
      <c r="B2" t="s">
        <v>37</v>
      </c>
      <c r="C2" t="s">
        <v>38</v>
      </c>
      <c r="D2" t="s">
        <v>39</v>
      </c>
      <c r="E2" t="s">
        <v>40</v>
      </c>
      <c r="F2" t="s">
        <v>41</v>
      </c>
      <c r="G2" t="s">
        <v>34</v>
      </c>
      <c r="I2" s="1" t="s">
        <v>46</v>
      </c>
      <c r="J2" s="1" t="s">
        <v>53</v>
      </c>
      <c r="K2" s="1" t="s">
        <v>48</v>
      </c>
    </row>
    <row r="3" spans="2:11" x14ac:dyDescent="0.35">
      <c r="F3">
        <f>+E3*D3*C3*B3</f>
        <v>0</v>
      </c>
      <c r="G3">
        <f>+F3/2000</f>
        <v>0</v>
      </c>
      <c r="J3">
        <f>+H3*G3</f>
        <v>0</v>
      </c>
    </row>
    <row r="4" spans="2:11" x14ac:dyDescent="0.35">
      <c r="I4">
        <f t="shared" ref="I4:I16" si="0">+H4*G4/2000</f>
        <v>0</v>
      </c>
    </row>
    <row r="5" spans="2:11" x14ac:dyDescent="0.35">
      <c r="I5">
        <f t="shared" si="0"/>
        <v>0</v>
      </c>
    </row>
    <row r="6" spans="2:11" x14ac:dyDescent="0.35">
      <c r="I6">
        <f t="shared" si="0"/>
        <v>0</v>
      </c>
    </row>
    <row r="7" spans="2:11" x14ac:dyDescent="0.35">
      <c r="I7">
        <f t="shared" si="0"/>
        <v>0</v>
      </c>
    </row>
    <row r="8" spans="2:11" x14ac:dyDescent="0.35">
      <c r="I8">
        <f t="shared" si="0"/>
        <v>0</v>
      </c>
    </row>
    <row r="9" spans="2:11" x14ac:dyDescent="0.35">
      <c r="I9">
        <f t="shared" si="0"/>
        <v>0</v>
      </c>
    </row>
    <row r="10" spans="2:11" x14ac:dyDescent="0.35">
      <c r="I10">
        <f t="shared" si="0"/>
        <v>0</v>
      </c>
    </row>
    <row r="11" spans="2:11" x14ac:dyDescent="0.35">
      <c r="I11">
        <f t="shared" si="0"/>
        <v>0</v>
      </c>
    </row>
    <row r="12" spans="2:11" x14ac:dyDescent="0.35">
      <c r="I12">
        <f t="shared" si="0"/>
        <v>0</v>
      </c>
    </row>
    <row r="13" spans="2:11" x14ac:dyDescent="0.35">
      <c r="I13">
        <f t="shared" si="0"/>
        <v>0</v>
      </c>
    </row>
    <row r="14" spans="2:11" x14ac:dyDescent="0.35">
      <c r="I14">
        <f t="shared" si="0"/>
        <v>0</v>
      </c>
    </row>
    <row r="15" spans="2:11" x14ac:dyDescent="0.35">
      <c r="I15">
        <f t="shared" si="0"/>
        <v>0</v>
      </c>
    </row>
    <row r="16" spans="2:11" x14ac:dyDescent="0.35">
      <c r="I16">
        <f t="shared" si="0"/>
        <v>0</v>
      </c>
    </row>
    <row r="19" spans="2:11" x14ac:dyDescent="0.35">
      <c r="B19" t="s">
        <v>64</v>
      </c>
      <c r="I19">
        <f t="shared" ref="I19" si="1">SUM(I3:I18)</f>
        <v>0</v>
      </c>
      <c r="J19">
        <f>SUM(J3:J18)</f>
        <v>0</v>
      </c>
      <c r="K19">
        <f t="shared" ref="K19" si="2">SUM(K3:K18)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workbookViewId="0">
      <selection activeCell="A19" sqref="A19:C19"/>
    </sheetView>
  </sheetViews>
  <sheetFormatPr defaultRowHeight="14.5" x14ac:dyDescent="0.35"/>
  <sheetData>
    <row r="1" spans="2:10" x14ac:dyDescent="0.35">
      <c r="H1" t="s">
        <v>65</v>
      </c>
    </row>
    <row r="2" spans="2:10" x14ac:dyDescent="0.35">
      <c r="B2" t="s">
        <v>37</v>
      </c>
      <c r="C2" t="s">
        <v>38</v>
      </c>
      <c r="D2" t="s">
        <v>39</v>
      </c>
      <c r="E2" t="s">
        <v>58</v>
      </c>
      <c r="F2" t="s">
        <v>41</v>
      </c>
      <c r="G2" t="s">
        <v>34</v>
      </c>
      <c r="H2" s="1" t="s">
        <v>46</v>
      </c>
      <c r="I2" s="1" t="s">
        <v>53</v>
      </c>
      <c r="J2" s="1" t="s">
        <v>48</v>
      </c>
    </row>
    <row r="3" spans="2:10" x14ac:dyDescent="0.35">
      <c r="G3">
        <f>+F3/2000</f>
        <v>0</v>
      </c>
      <c r="I3">
        <f>+G3</f>
        <v>0</v>
      </c>
    </row>
    <row r="4" spans="2:10" x14ac:dyDescent="0.35">
      <c r="G4">
        <f t="shared" ref="G4:G16" si="0">+F4/2000</f>
        <v>0</v>
      </c>
    </row>
    <row r="5" spans="2:10" x14ac:dyDescent="0.35">
      <c r="G5">
        <f t="shared" si="0"/>
        <v>0</v>
      </c>
    </row>
    <row r="6" spans="2:10" x14ac:dyDescent="0.35">
      <c r="G6">
        <f t="shared" si="0"/>
        <v>0</v>
      </c>
    </row>
    <row r="7" spans="2:10" x14ac:dyDescent="0.35">
      <c r="G7">
        <f t="shared" si="0"/>
        <v>0</v>
      </c>
    </row>
    <row r="8" spans="2:10" x14ac:dyDescent="0.35">
      <c r="G8">
        <f t="shared" si="0"/>
        <v>0</v>
      </c>
    </row>
    <row r="9" spans="2:10" x14ac:dyDescent="0.35">
      <c r="G9">
        <f t="shared" si="0"/>
        <v>0</v>
      </c>
    </row>
    <row r="10" spans="2:10" x14ac:dyDescent="0.35">
      <c r="G10">
        <f t="shared" si="0"/>
        <v>0</v>
      </c>
    </row>
    <row r="11" spans="2:10" x14ac:dyDescent="0.35">
      <c r="G11">
        <f t="shared" si="0"/>
        <v>0</v>
      </c>
    </row>
    <row r="12" spans="2:10" x14ac:dyDescent="0.35">
      <c r="G12">
        <f t="shared" si="0"/>
        <v>0</v>
      </c>
    </row>
    <row r="13" spans="2:10" x14ac:dyDescent="0.35">
      <c r="G13">
        <f t="shared" si="0"/>
        <v>0</v>
      </c>
    </row>
    <row r="14" spans="2:10" x14ac:dyDescent="0.35">
      <c r="G14">
        <f t="shared" si="0"/>
        <v>0</v>
      </c>
    </row>
    <row r="15" spans="2:10" x14ac:dyDescent="0.35">
      <c r="G15">
        <f t="shared" si="0"/>
        <v>0</v>
      </c>
    </row>
    <row r="16" spans="2:10" x14ac:dyDescent="0.35">
      <c r="G16">
        <f t="shared" si="0"/>
        <v>0</v>
      </c>
    </row>
    <row r="19" spans="2:10" x14ac:dyDescent="0.35">
      <c r="B19" t="s">
        <v>64</v>
      </c>
      <c r="H19">
        <f t="shared" ref="H19" si="1">SUM(H3:H18)</f>
        <v>0</v>
      </c>
      <c r="I19">
        <f>SUM(I3:I18)</f>
        <v>0</v>
      </c>
      <c r="J19">
        <f t="shared" ref="J19" si="2">SUM(J3:J18)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A19" sqref="A19:I19"/>
    </sheetView>
  </sheetViews>
  <sheetFormatPr defaultRowHeight="14.5" x14ac:dyDescent="0.35"/>
  <sheetData>
    <row r="1" spans="1:9" x14ac:dyDescent="0.35">
      <c r="G1" t="s">
        <v>65</v>
      </c>
    </row>
    <row r="2" spans="1:9" x14ac:dyDescent="0.35">
      <c r="B2" s="1" t="s">
        <v>42</v>
      </c>
      <c r="C2" s="1" t="s">
        <v>43</v>
      </c>
      <c r="D2" s="1" t="s">
        <v>44</v>
      </c>
      <c r="E2" s="1" t="s">
        <v>40</v>
      </c>
      <c r="F2" s="1" t="s">
        <v>45</v>
      </c>
      <c r="G2" s="1" t="s">
        <v>46</v>
      </c>
      <c r="H2" s="1" t="s">
        <v>47</v>
      </c>
      <c r="I2" s="1" t="s">
        <v>48</v>
      </c>
    </row>
    <row r="3" spans="1:9" x14ac:dyDescent="0.35">
      <c r="A3">
        <v>1</v>
      </c>
      <c r="D3">
        <f>+C3/12*B3</f>
        <v>0</v>
      </c>
      <c r="F3">
        <f>+E3*D3/2000</f>
        <v>0</v>
      </c>
    </row>
    <row r="4" spans="1:9" x14ac:dyDescent="0.35">
      <c r="A4">
        <v>2</v>
      </c>
      <c r="F4">
        <f t="shared" ref="F4:F16" si="0">+E4*D4/2000</f>
        <v>0</v>
      </c>
    </row>
    <row r="5" spans="1:9" x14ac:dyDescent="0.35">
      <c r="A5">
        <v>3</v>
      </c>
      <c r="F5">
        <f t="shared" si="0"/>
        <v>0</v>
      </c>
    </row>
    <row r="6" spans="1:9" x14ac:dyDescent="0.35">
      <c r="A6">
        <v>4</v>
      </c>
      <c r="F6">
        <f t="shared" si="0"/>
        <v>0</v>
      </c>
    </row>
    <row r="7" spans="1:9" x14ac:dyDescent="0.35">
      <c r="A7">
        <v>5</v>
      </c>
      <c r="F7">
        <f t="shared" si="0"/>
        <v>0</v>
      </c>
    </row>
    <row r="8" spans="1:9" x14ac:dyDescent="0.35">
      <c r="A8">
        <v>6</v>
      </c>
      <c r="F8">
        <f t="shared" si="0"/>
        <v>0</v>
      </c>
    </row>
    <row r="9" spans="1:9" x14ac:dyDescent="0.35">
      <c r="F9">
        <f t="shared" si="0"/>
        <v>0</v>
      </c>
    </row>
    <row r="10" spans="1:9" x14ac:dyDescent="0.35">
      <c r="F10">
        <f t="shared" si="0"/>
        <v>0</v>
      </c>
    </row>
    <row r="11" spans="1:9" x14ac:dyDescent="0.35">
      <c r="F11">
        <f t="shared" si="0"/>
        <v>0</v>
      </c>
    </row>
    <row r="12" spans="1:9" x14ac:dyDescent="0.35">
      <c r="F12">
        <f t="shared" si="0"/>
        <v>0</v>
      </c>
    </row>
    <row r="13" spans="1:9" x14ac:dyDescent="0.35">
      <c r="F13">
        <f t="shared" si="0"/>
        <v>0</v>
      </c>
    </row>
    <row r="14" spans="1:9" x14ac:dyDescent="0.35">
      <c r="F14">
        <f t="shared" si="0"/>
        <v>0</v>
      </c>
    </row>
    <row r="15" spans="1:9" x14ac:dyDescent="0.35">
      <c r="F15">
        <f t="shared" si="0"/>
        <v>0</v>
      </c>
    </row>
    <row r="16" spans="1:9" x14ac:dyDescent="0.35">
      <c r="F16">
        <f t="shared" si="0"/>
        <v>0</v>
      </c>
    </row>
    <row r="19" spans="2:9" x14ac:dyDescent="0.35">
      <c r="B19" t="s">
        <v>64</v>
      </c>
      <c r="F19">
        <f>SUM(F3:F18)</f>
        <v>0</v>
      </c>
      <c r="G19">
        <f t="shared" ref="G19:I19" si="1">SUM(G3:G18)</f>
        <v>0</v>
      </c>
      <c r="H19">
        <f t="shared" si="1"/>
        <v>0</v>
      </c>
      <c r="I19">
        <f t="shared" si="1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6C83B389627F43809845FD574BA80A" ma:contentTypeVersion="16" ma:contentTypeDescription="Create a new document." ma:contentTypeScope="" ma:versionID="5cd85784fcb30b0b82f336ec149b44fc">
  <xsd:schema xmlns:xsd="http://www.w3.org/2001/XMLSchema" xmlns:xs="http://www.w3.org/2001/XMLSchema" xmlns:p="http://schemas.microsoft.com/office/2006/metadata/properties" xmlns:ns1="http://schemas.microsoft.com/sharepoint/v3" xmlns:ns2="7205219d-d1f9-49c4-ba8e-2c2788fcd371" xmlns:ns3="bac4e3eb-747f-43bc-bf10-c1bbb893ecac" targetNamespace="http://schemas.microsoft.com/office/2006/metadata/properties" ma:root="true" ma:fieldsID="35850d47bfffca80ac5307e4cbcaaf52" ns1:_="" ns2:_="" ns3:_="">
    <xsd:import namespace="http://schemas.microsoft.com/sharepoint/v3"/>
    <xsd:import namespace="7205219d-d1f9-49c4-ba8e-2c2788fcd371"/>
    <xsd:import namespace="bac4e3eb-747f-43bc-bf10-c1bbb893ec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5219d-d1f9-49c4-ba8e-2c2788fcd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5476efd-2625-4ffb-b020-68dbe4abf3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4e3eb-747f-43bc-bf10-c1bbb893eca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22c0358-a298-40d1-9fed-540c383246ea}" ma:internalName="TaxCatchAll" ma:showField="CatchAllData" ma:web="24578c2a-ce8d-413a-a8e9-df274d0283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bac4e3eb-747f-43bc-bf10-c1bbb893ecac" xsi:nil="true"/>
    <_ip_UnifiedCompliancePolicyProperties xmlns="http://schemas.microsoft.com/sharepoint/v3" xsi:nil="true"/>
    <lcf76f155ced4ddcb4097134ff3c332f xmlns="7205219d-d1f9-49c4-ba8e-2c2788fcd3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7780CE-7CD4-4E7B-92C2-7EEF6AAD72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213D36-9BFB-40E1-A361-53D1F2CAA578}"/>
</file>

<file path=customXml/itemProps3.xml><?xml version="1.0" encoding="utf-8"?>
<ds:datastoreItem xmlns:ds="http://schemas.openxmlformats.org/officeDocument/2006/customXml" ds:itemID="{64B12360-1CBB-478E-8FE8-03E320EF1B4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c455586b-3dcb-43f3-a9bf-377b793aab0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C&amp;D Form</vt:lpstr>
      <vt:lpstr>Asphalt</vt:lpstr>
      <vt:lpstr>Cardboard</vt:lpstr>
      <vt:lpstr>Concrete</vt:lpstr>
      <vt:lpstr>Dry Wall</vt:lpstr>
      <vt:lpstr>Green Waste</vt:lpstr>
      <vt:lpstr>Lumber-Wood</vt:lpstr>
      <vt:lpstr>Metals</vt:lpstr>
      <vt:lpstr>Rock-Stone</vt:lpstr>
      <vt:lpstr>Soil</vt:lpstr>
      <vt:lpstr>Other</vt:lpstr>
      <vt:lpstr>'C&amp;D Form'!Print_Area</vt:lpstr>
    </vt:vector>
  </TitlesOfParts>
  <Company>U.S. Air Force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Jay.Crawford</dc:creator>
  <cp:lastModifiedBy>MELLOR, COREY J NH-03 II USAF AFMC 75 CEG/CENMP</cp:lastModifiedBy>
  <cp:lastPrinted>2012-06-27T17:25:42Z</cp:lastPrinted>
  <dcterms:created xsi:type="dcterms:W3CDTF">2012-06-27T16:40:04Z</dcterms:created>
  <dcterms:modified xsi:type="dcterms:W3CDTF">2022-05-26T21:54:57Z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0x010100B86C83B389627F43809845FD574BA80A</vt:lpwstr>
  </property>
</Properties>
</file>